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浙江省高等教育学会财务报销流程及附件\"/>
    </mc:Choice>
  </mc:AlternateContent>
  <bookViews>
    <workbookView xWindow="5505" yWindow="465" windowWidth="15600" windowHeight="11760" activeTab="4"/>
  </bookViews>
  <sheets>
    <sheet name="附件五、费用报销单" sheetId="1" r:id="rId1"/>
    <sheet name="附件六、差旅报销单" sheetId="2" r:id="rId2"/>
    <sheet name="附件七、付款审批单（公对公）" sheetId="3" r:id="rId3"/>
    <sheet name="附件八、借款单" sheetId="4" r:id="rId4"/>
    <sheet name="附件九、专家评审费签字单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H5" i="5"/>
  <c r="I5" i="5" s="1"/>
  <c r="H6" i="5"/>
  <c r="I6" i="5" s="1"/>
  <c r="H7" i="5"/>
  <c r="I7" i="5" s="1"/>
  <c r="H8" i="5"/>
  <c r="I8" i="5" s="1"/>
  <c r="H9" i="5"/>
  <c r="H4" i="5"/>
  <c r="I4" i="5" s="1"/>
  <c r="J10" i="5"/>
  <c r="I10" i="5" l="1"/>
  <c r="H10" i="5"/>
  <c r="E2" i="4"/>
  <c r="D2" i="3"/>
  <c r="K2" i="2" l="1"/>
  <c r="K7" i="2" l="1"/>
  <c r="K8" i="2"/>
  <c r="K9" i="2"/>
  <c r="K6" i="2"/>
  <c r="I10" i="2"/>
  <c r="J10" i="2"/>
  <c r="H10" i="2"/>
  <c r="G10" i="2"/>
  <c r="F10" i="2"/>
  <c r="E10" i="2"/>
  <c r="G9" i="1"/>
  <c r="C9" i="1" s="1"/>
  <c r="E2" i="1"/>
  <c r="F6" i="3"/>
  <c r="F6" i="4"/>
  <c r="K10" i="2" l="1"/>
  <c r="D11" i="2" s="1"/>
  <c r="D12" i="2" s="1"/>
</calcChain>
</file>

<file path=xl/comments1.xml><?xml version="1.0" encoding="utf-8"?>
<comments xmlns="http://schemas.openxmlformats.org/spreadsheetml/2006/main">
  <authors>
    <author>西城财务-金</author>
  </authors>
  <commentList>
    <comment ref="A10" authorId="0" shapeId="0">
      <text>
        <r>
          <rPr>
            <b/>
            <sz val="9"/>
            <color indexed="81"/>
            <rFont val="宋体"/>
            <family val="3"/>
            <charset val="134"/>
          </rPr>
          <t>必须手签，不可打印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宋体"/>
            <family val="3"/>
            <charset val="134"/>
          </rPr>
          <t>必须手签，不可打印</t>
        </r>
      </text>
    </comment>
    <comment ref="E10" authorId="0" shapeId="0">
      <text>
        <r>
          <rPr>
            <b/>
            <sz val="9"/>
            <color indexed="81"/>
            <rFont val="宋体"/>
            <family val="3"/>
            <charset val="134"/>
          </rPr>
          <t>必须手签，不可打印</t>
        </r>
      </text>
    </comment>
    <comment ref="G10" authorId="0" shapeId="0">
      <text>
        <r>
          <rPr>
            <sz val="9"/>
            <color indexed="81"/>
            <rFont val="宋体"/>
            <family val="3"/>
            <charset val="134"/>
          </rPr>
          <t>必须手签，不可打印</t>
        </r>
      </text>
    </comment>
    <comment ref="A13" authorId="0" shapeId="0">
      <text>
        <r>
          <rPr>
            <b/>
            <sz val="9"/>
            <color indexed="81"/>
            <rFont val="宋体"/>
            <family val="3"/>
            <charset val="134"/>
          </rPr>
          <t>为保证打款准确性，必须电脑录入，不可手写</t>
        </r>
      </text>
    </comment>
    <comment ref="A14" authorId="0" shapeId="0">
      <text>
        <r>
          <rPr>
            <b/>
            <sz val="9"/>
            <color indexed="81"/>
            <rFont val="宋体"/>
            <family val="3"/>
            <charset val="134"/>
          </rPr>
          <t>为保证打款准确性，必须电脑录入，不可手写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A15" authorId="0" shapeId="0">
      <text>
        <r>
          <rPr>
            <b/>
            <sz val="9"/>
            <color indexed="81"/>
            <rFont val="宋体"/>
            <family val="3"/>
            <charset val="134"/>
          </rPr>
          <t>为保证打款准确性，必须电脑录入，不可手写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西城财务-金</author>
  </authors>
  <commentList>
    <comment ref="A16" authorId="0" shapeId="0">
      <text>
        <r>
          <rPr>
            <b/>
            <sz val="9"/>
            <color indexed="81"/>
            <rFont val="宋体"/>
            <family val="3"/>
            <charset val="134"/>
          </rPr>
          <t>为保证打款准确性，必须电脑录入，不可手写</t>
        </r>
      </text>
    </comment>
    <comment ref="A17" authorId="0" shapeId="0">
      <text>
        <r>
          <rPr>
            <b/>
            <sz val="9"/>
            <color indexed="81"/>
            <rFont val="宋体"/>
            <family val="3"/>
            <charset val="134"/>
          </rPr>
          <t>为保证打款准确性，必须电脑录入，不可手写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A18" authorId="0" shapeId="0">
      <text>
        <r>
          <rPr>
            <b/>
            <sz val="9"/>
            <color indexed="81"/>
            <rFont val="宋体"/>
            <family val="3"/>
            <charset val="134"/>
          </rPr>
          <t>为保证打款准确性，必须电脑录入，不可手写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西城财务-金</author>
  </authors>
  <commentList>
    <comment ref="B3" authorId="0" shapeId="0">
      <text>
        <r>
          <rPr>
            <sz val="9"/>
            <color indexed="81"/>
            <rFont val="宋体"/>
            <family val="3"/>
            <charset val="134"/>
          </rPr>
          <t xml:space="preserve">
电子录入</t>
        </r>
      </text>
    </comment>
    <comment ref="B5" authorId="0" shapeId="0">
      <text>
        <r>
          <rPr>
            <sz val="9"/>
            <color indexed="81"/>
            <rFont val="宋体"/>
            <family val="3"/>
            <charset val="134"/>
          </rPr>
          <t xml:space="preserve">
电子录入</t>
        </r>
      </text>
    </comment>
    <comment ref="B6" authorId="0" shapeId="0">
      <text>
        <r>
          <rPr>
            <sz val="9"/>
            <color indexed="81"/>
            <rFont val="宋体"/>
            <family val="3"/>
            <charset val="134"/>
          </rPr>
          <t xml:space="preserve">
电子录入</t>
        </r>
      </text>
    </comment>
    <comment ref="B7" authorId="0" shapeId="0">
      <text>
        <r>
          <rPr>
            <sz val="9"/>
            <color indexed="81"/>
            <rFont val="宋体"/>
            <family val="3"/>
            <charset val="134"/>
          </rPr>
          <t xml:space="preserve">
打印出来，纸质签字</t>
        </r>
      </text>
    </comment>
    <comment ref="D7" authorId="0" shapeId="0">
      <text>
        <r>
          <rPr>
            <sz val="9"/>
            <color indexed="81"/>
            <rFont val="宋体"/>
            <family val="3"/>
            <charset val="134"/>
          </rPr>
          <t xml:space="preserve">
打印出来，纸质签字</t>
        </r>
      </text>
    </comment>
  </commentList>
</comments>
</file>

<file path=xl/comments4.xml><?xml version="1.0" encoding="utf-8"?>
<comments xmlns="http://schemas.openxmlformats.org/spreadsheetml/2006/main">
  <authors>
    <author>西城财务-金</author>
  </authors>
  <commentList>
    <comment ref="D3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必须电子录入，不可手写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G3" authorId="0" shapeId="0">
      <text>
        <r>
          <rPr>
            <sz val="9"/>
            <color indexed="81"/>
            <rFont val="宋体"/>
            <family val="3"/>
            <charset val="134"/>
          </rPr>
          <t>必须电子录入，不可手写</t>
        </r>
      </text>
    </comment>
  </commentList>
</comments>
</file>

<file path=xl/comments5.xml><?xml version="1.0" encoding="utf-8"?>
<comments xmlns="http://schemas.openxmlformats.org/spreadsheetml/2006/main">
  <authors>
    <author>西城财务-金</author>
  </authors>
  <commentList>
    <comment ref="H3" authorId="0" shapeId="0">
      <text>
        <r>
          <rPr>
            <b/>
            <sz val="9"/>
            <color indexed="81"/>
            <rFont val="宋体"/>
            <family val="3"/>
            <charset val="134"/>
          </rPr>
          <t>税前金额：自动根据税后金额计算，无需填写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宋体"/>
            <family val="3"/>
            <charset val="134"/>
          </rPr>
          <t>自动根据税后金额计算，无需填写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<sst xmlns="http://schemas.openxmlformats.org/spreadsheetml/2006/main" count="98" uniqueCount="94">
  <si>
    <t>浙江省高等教育学会内部费用报销单</t>
    <phoneticPr fontId="4" type="noConversion"/>
  </si>
  <si>
    <t>浙江省高等教育学会内部差旅费报销单</t>
    <phoneticPr fontId="4" type="noConversion"/>
  </si>
  <si>
    <t>收款单位</t>
  </si>
  <si>
    <t>款项用途</t>
  </si>
  <si>
    <t>付款方式</t>
  </si>
  <si>
    <t>付款金额</t>
  </si>
  <si>
    <t>经办人</t>
    <phoneticPr fontId="2" type="noConversion"/>
  </si>
  <si>
    <r>
      <t xml:space="preserve"> </t>
    </r>
    <r>
      <rPr>
        <sz val="10.5"/>
        <color rgb="FF000000"/>
        <rFont val="Calibri"/>
        <family val="2"/>
      </rPr>
      <t xml:space="preserve">        </t>
    </r>
    <r>
      <rPr>
        <sz val="10.5"/>
        <color rgb="FF000000"/>
        <rFont val="Calibri"/>
        <family val="2"/>
      </rPr>
      <t xml:space="preserve">         </t>
    </r>
    <phoneticPr fontId="4" type="noConversion"/>
  </si>
  <si>
    <t xml:space="preserve">大写： </t>
    <phoneticPr fontId="4" type="noConversion"/>
  </si>
  <si>
    <t>分会负责人</t>
    <phoneticPr fontId="4" type="noConversion"/>
  </si>
  <si>
    <r>
      <t xml:space="preserve">    浙江省高等教育学会  </t>
    </r>
    <r>
      <rPr>
        <b/>
        <sz val="15"/>
        <color theme="1"/>
        <rFont val="宋体"/>
        <family val="3"/>
        <charset val="134"/>
      </rPr>
      <t xml:space="preserve"> 付款审批单（公对公）</t>
    </r>
    <phoneticPr fontId="2" type="noConversion"/>
  </si>
  <si>
    <t xml:space="preserve">                  </t>
    <phoneticPr fontId="2" type="noConversion"/>
  </si>
  <si>
    <t>开户银行及帐号</t>
    <phoneticPr fontId="2" type="noConversion"/>
  </si>
  <si>
    <r>
      <t xml:space="preserve">   浙江省高等教育学会   </t>
    </r>
    <r>
      <rPr>
        <b/>
        <sz val="15"/>
        <color rgb="FF000000"/>
        <rFont val="宋体"/>
        <family val="3"/>
        <charset val="134"/>
      </rPr>
      <t xml:space="preserve"> 备用金申请单</t>
    </r>
    <phoneticPr fontId="4" type="noConversion"/>
  </si>
  <si>
    <t>申请理由及用途</t>
    <phoneticPr fontId="4" type="noConversion"/>
  </si>
  <si>
    <t xml:space="preserve"> 付款方式</t>
    <phoneticPr fontId="4" type="noConversion"/>
  </si>
  <si>
    <t>申请金额(元）</t>
    <phoneticPr fontId="4" type="noConversion"/>
  </si>
  <si>
    <t>单据
张数</t>
    <phoneticPr fontId="4" type="noConversion"/>
  </si>
  <si>
    <t>工作部门</t>
    <phoneticPr fontId="2" type="noConversion"/>
  </si>
  <si>
    <t>出差人</t>
    <phoneticPr fontId="2" type="noConversion"/>
  </si>
  <si>
    <t>事由</t>
    <phoneticPr fontId="2" type="noConversion"/>
  </si>
  <si>
    <t>起讫日期</t>
    <phoneticPr fontId="2" type="noConversion"/>
  </si>
  <si>
    <t>起讫地点</t>
    <phoneticPr fontId="2" type="noConversion"/>
  </si>
  <si>
    <t>天数</t>
    <phoneticPr fontId="2" type="noConversion"/>
  </si>
  <si>
    <t>交通费</t>
    <phoneticPr fontId="2" type="noConversion"/>
  </si>
  <si>
    <t>住宿费</t>
    <phoneticPr fontId="2" type="noConversion"/>
  </si>
  <si>
    <t>伙食费</t>
    <phoneticPr fontId="2" type="noConversion"/>
  </si>
  <si>
    <t>杂费
实报金额</t>
    <phoneticPr fontId="2" type="noConversion"/>
  </si>
  <si>
    <t>其他</t>
    <phoneticPr fontId="2" type="noConversion"/>
  </si>
  <si>
    <t>合计</t>
    <phoneticPr fontId="2" type="noConversion"/>
  </si>
  <si>
    <t>交通工具</t>
    <phoneticPr fontId="2" type="noConversion"/>
  </si>
  <si>
    <t>金额</t>
    <phoneticPr fontId="2" type="noConversion"/>
  </si>
  <si>
    <t>发票金额</t>
    <phoneticPr fontId="2" type="noConversion"/>
  </si>
  <si>
    <t>实报金额</t>
    <phoneticPr fontId="2" type="noConversion"/>
  </si>
  <si>
    <t>小    计</t>
    <phoneticPr fontId="2" type="noConversion"/>
  </si>
  <si>
    <t>公务卡消费</t>
    <phoneticPr fontId="2" type="noConversion"/>
  </si>
  <si>
    <t>现   金</t>
    <phoneticPr fontId="2" type="noConversion"/>
  </si>
  <si>
    <t>预借差旅费</t>
    <phoneticPr fontId="2" type="noConversion"/>
  </si>
  <si>
    <t>应（交回/补付）款</t>
    <phoneticPr fontId="2" type="noConversion"/>
  </si>
  <si>
    <t>工作部门：</t>
    <phoneticPr fontId="2" type="noConversion"/>
  </si>
  <si>
    <t>报      销     内     容</t>
    <phoneticPr fontId="4" type="noConversion"/>
  </si>
  <si>
    <t>金额（元）</t>
    <phoneticPr fontId="4" type="noConversion"/>
  </si>
  <si>
    <t xml:space="preserve">报销金额（人民币）：   </t>
    <phoneticPr fontId="4" type="noConversion"/>
  </si>
  <si>
    <t>单位主管：</t>
    <phoneticPr fontId="4" type="noConversion"/>
  </si>
  <si>
    <t xml:space="preserve">报销金额合计（大写）    </t>
    <phoneticPr fontId="2" type="noConversion"/>
  </si>
  <si>
    <t xml:space="preserve">单位核定报销（大写）    </t>
    <phoneticPr fontId="2" type="noConversion"/>
  </si>
  <si>
    <t>工作部门</t>
    <phoneticPr fontId="2" type="noConversion"/>
  </si>
  <si>
    <t>分会负责人</t>
    <phoneticPr fontId="2" type="noConversion"/>
  </si>
  <si>
    <t>工作部门</t>
    <phoneticPr fontId="2" type="noConversion"/>
  </si>
  <si>
    <t xml:space="preserve">  分会负责人：</t>
    <phoneticPr fontId="2" type="noConversion"/>
  </si>
  <si>
    <t xml:space="preserve">     复核：           </t>
    <phoneticPr fontId="2" type="noConversion"/>
  </si>
  <si>
    <t xml:space="preserve">      报销人：</t>
    <phoneticPr fontId="2" type="noConversion"/>
  </si>
  <si>
    <t>单据数量</t>
    <phoneticPr fontId="2" type="noConversion"/>
  </si>
  <si>
    <t>单位主管：</t>
    <phoneticPr fontId="2" type="noConversion"/>
  </si>
  <si>
    <t>分会负责人：</t>
    <phoneticPr fontId="2" type="noConversion"/>
  </si>
  <si>
    <t xml:space="preserve">复核：                </t>
    <phoneticPr fontId="2" type="noConversion"/>
  </si>
  <si>
    <t>报销日期：</t>
    <phoneticPr fontId="2" type="noConversion"/>
  </si>
  <si>
    <t>报销人：</t>
    <phoneticPr fontId="2" type="noConversion"/>
  </si>
  <si>
    <t>报销人姓名：</t>
    <phoneticPr fontId="2" type="noConversion"/>
  </si>
  <si>
    <t>开户行：</t>
    <phoneticPr fontId="2" type="noConversion"/>
  </si>
  <si>
    <t>银行卡号：</t>
    <phoneticPr fontId="2" type="noConversion"/>
  </si>
  <si>
    <t>银行卡号：</t>
    <phoneticPr fontId="2" type="noConversion"/>
  </si>
  <si>
    <t>单位主管</t>
    <phoneticPr fontId="2" type="noConversion"/>
  </si>
  <si>
    <t>单位主管</t>
    <phoneticPr fontId="4" type="noConversion"/>
  </si>
  <si>
    <t>项目名称</t>
    <phoneticPr fontId="2" type="noConversion"/>
  </si>
  <si>
    <t>复核</t>
    <phoneticPr fontId="2" type="noConversion"/>
  </si>
  <si>
    <t xml:space="preserve">大写金额： </t>
    <phoneticPr fontId="2" type="noConversion"/>
  </si>
  <si>
    <t>高等教育学会</t>
    <phoneticPr fontId="2" type="noConversion"/>
  </si>
  <si>
    <t>时间：</t>
    <phoneticPr fontId="2" type="noConversion"/>
  </si>
  <si>
    <t>时间：</t>
    <phoneticPr fontId="2" type="noConversion"/>
  </si>
  <si>
    <t>开户行及账号</t>
    <phoneticPr fontId="2" type="noConversion"/>
  </si>
  <si>
    <t>借款人签字</t>
    <phoneticPr fontId="4" type="noConversion"/>
  </si>
  <si>
    <t>借款人</t>
    <phoneticPr fontId="2" type="noConversion"/>
  </si>
  <si>
    <t>复核</t>
    <phoneticPr fontId="4" type="noConversion"/>
  </si>
  <si>
    <t>注：复核时必须后附经批准的《活动申请单》或《出差申请表》（复印件即可）</t>
    <phoneticPr fontId="2" type="noConversion"/>
  </si>
  <si>
    <t>银行开开户行</t>
    <phoneticPr fontId="2" type="noConversion"/>
  </si>
  <si>
    <t>评审数量（项）</t>
    <phoneticPr fontId="2" type="noConversion"/>
  </si>
  <si>
    <t>个税</t>
    <phoneticPr fontId="2" type="noConversion"/>
  </si>
  <si>
    <t>签字</t>
    <phoneticPr fontId="2" type="noConversion"/>
  </si>
  <si>
    <t>浙江省高等教育学会项目评审专家评审
（评估、讲课）费领用签字单</t>
    <phoneticPr fontId="2" type="noConversion"/>
  </si>
  <si>
    <t>单元：</t>
    <phoneticPr fontId="2" type="noConversion"/>
  </si>
  <si>
    <t>元</t>
    <phoneticPr fontId="2" type="noConversion"/>
  </si>
  <si>
    <t>职称(职务)</t>
    <phoneticPr fontId="2" type="noConversion"/>
  </si>
  <si>
    <t>姓  名</t>
    <phoneticPr fontId="2" type="noConversion"/>
  </si>
  <si>
    <t>身 份 证 号</t>
    <phoneticPr fontId="2" type="noConversion"/>
  </si>
  <si>
    <t>单  位</t>
    <phoneticPr fontId="2" type="noConversion"/>
  </si>
  <si>
    <t>银 行 卡 号</t>
    <phoneticPr fontId="2" type="noConversion"/>
  </si>
  <si>
    <t>合                   计</t>
    <phoneticPr fontId="2" type="noConversion"/>
  </si>
  <si>
    <t>评审项目名称：</t>
    <phoneticPr fontId="2" type="noConversion"/>
  </si>
  <si>
    <t>工作部门：</t>
    <phoneticPr fontId="2" type="noConversion"/>
  </si>
  <si>
    <t>复核：</t>
    <phoneticPr fontId="2" type="noConversion"/>
  </si>
  <si>
    <t>经办人：</t>
    <phoneticPr fontId="2" type="noConversion"/>
  </si>
  <si>
    <t>税前金额</t>
    <phoneticPr fontId="2" type="noConversion"/>
  </si>
  <si>
    <t>税后金额
（必填）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</si>
</sst>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¥&quot;#,##0.00;&quot;¥&quot;\-#,##0.00"/>
    <numFmt numFmtId="44" formatCode="_ &quot;¥&quot;* #,##0.00_ ;_ &quot;¥&quot;* \-#,##0.00_ ;_ &quot;¥&quot;* &quot;-&quot;??_ ;_ @_ "/>
    <numFmt numFmtId="176" formatCode="_(* #,##0.00_);_(* \(#,##0.00\);_(* &quot;-&quot;??_);_(@_)"/>
    <numFmt numFmtId="177" formatCode="&quot;¥&quot;#,##0.00_);\(&quot;¥&quot;#,##0.00\)"/>
  </numFmts>
  <fonts count="30" x14ac:knownFonts="1"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rgb="FF000000"/>
      <name val="宋体"/>
      <family val="3"/>
      <charset val="134"/>
    </font>
    <font>
      <sz val="9"/>
      <name val="宋体"/>
      <family val="2"/>
      <charset val="134"/>
    </font>
    <font>
      <sz val="11"/>
      <color theme="1"/>
      <name val="宋体"/>
      <family val="2"/>
      <charset val="134"/>
    </font>
    <font>
      <sz val="9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color indexed="81"/>
      <name val="宋体"/>
      <family val="3"/>
      <charset val="134"/>
    </font>
    <font>
      <b/>
      <u/>
      <sz val="15"/>
      <color rgb="FF000000"/>
      <name val="宋体"/>
      <family val="3"/>
      <charset val="134"/>
    </font>
    <font>
      <b/>
      <sz val="15"/>
      <color rgb="FF000000"/>
      <name val="宋体"/>
      <family val="3"/>
      <charset val="134"/>
    </font>
    <font>
      <sz val="10.5"/>
      <color rgb="FF000000"/>
      <name val="Calibri"/>
      <family val="2"/>
    </font>
    <font>
      <sz val="10.5"/>
      <color rgb="FF000000"/>
      <name val="宋体"/>
      <family val="3"/>
      <charset val="134"/>
    </font>
    <font>
      <b/>
      <u/>
      <sz val="15"/>
      <color theme="1"/>
      <name val="宋体"/>
      <family val="3"/>
      <charset val="134"/>
    </font>
    <font>
      <b/>
      <sz val="15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22"/>
      <color rgb="FF000000"/>
      <name val="宋体"/>
      <family val="3"/>
      <charset val="134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等线"/>
      <family val="2"/>
      <charset val="134"/>
      <scheme val="minor"/>
    </font>
    <font>
      <sz val="9"/>
      <color theme="1"/>
      <name val="等线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8"/>
      <color theme="1"/>
      <name val="等线"/>
      <family val="2"/>
      <charset val="134"/>
      <scheme val="minor"/>
    </font>
    <font>
      <sz val="18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  <protection locked="0"/>
    </xf>
    <xf numFmtId="0" fontId="11" fillId="0" borderId="1" xfId="0" applyFont="1" applyFill="1" applyBorder="1" applyAlignment="1" applyProtection="1">
      <alignment vertical="center" shrinkToFit="1"/>
    </xf>
    <xf numFmtId="0" fontId="11" fillId="0" borderId="1" xfId="0" applyFont="1" applyFill="1" applyBorder="1" applyAlignment="1" applyProtection="1">
      <alignment vertical="center" shrinkToFit="1"/>
      <protection locked="0"/>
    </xf>
    <xf numFmtId="0" fontId="12" fillId="0" borderId="1" xfId="0" applyFont="1" applyFill="1" applyBorder="1" applyAlignment="1" applyProtection="1">
      <alignment vertical="center" shrinkToFit="1"/>
    </xf>
    <xf numFmtId="0" fontId="12" fillId="0" borderId="1" xfId="0" applyFont="1" applyFill="1" applyBorder="1" applyAlignment="1" applyProtection="1">
      <alignment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shrinkToFit="1"/>
    </xf>
    <xf numFmtId="0" fontId="12" fillId="0" borderId="6" xfId="0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wrapText="1" shrinkToFi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15" fillId="0" borderId="2" xfId="1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176" fontId="15" fillId="0" borderId="2" xfId="1" applyFont="1" applyFill="1" applyBorder="1" applyAlignment="1" applyProtection="1">
      <alignment vertical="center" shrinkToFit="1"/>
      <protection locked="0"/>
    </xf>
    <xf numFmtId="0" fontId="16" fillId="0" borderId="0" xfId="0" applyFont="1" applyBorder="1" applyAlignment="1">
      <alignment vertical="center"/>
    </xf>
    <xf numFmtId="0" fontId="18" fillId="0" borderId="0" xfId="0" applyFont="1" applyFill="1" applyBorder="1" applyAlignment="1" applyProtection="1">
      <alignment vertical="center"/>
    </xf>
    <xf numFmtId="177" fontId="16" fillId="0" borderId="2" xfId="1" applyNumberFormat="1" applyFont="1" applyFill="1" applyBorder="1" applyAlignment="1" applyProtection="1">
      <alignment vertical="center" shrinkToFit="1"/>
    </xf>
    <xf numFmtId="177" fontId="16" fillId="0" borderId="2" xfId="1" applyNumberFormat="1" applyFont="1" applyBorder="1" applyAlignment="1" applyProtection="1">
      <alignment horizontal="right" vertical="center"/>
    </xf>
    <xf numFmtId="0" fontId="16" fillId="0" borderId="2" xfId="0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7" fontId="15" fillId="0" borderId="2" xfId="0" applyNumberFormat="1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176" fontId="15" fillId="0" borderId="2" xfId="1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>
      <alignment horizontal="center" vertical="center" shrinkToFit="1"/>
    </xf>
    <xf numFmtId="177" fontId="16" fillId="0" borderId="2" xfId="1" applyNumberFormat="1" applyFont="1" applyBorder="1" applyAlignment="1" applyProtection="1">
      <alignment horizontal="right" vertical="center" shrinkToFit="1"/>
    </xf>
    <xf numFmtId="0" fontId="15" fillId="0" borderId="0" xfId="0" applyFont="1" applyBorder="1" applyAlignme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176" fontId="0" fillId="0" borderId="0" xfId="1" applyFont="1">
      <alignment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176" fontId="0" fillId="0" borderId="2" xfId="1" applyFont="1" applyBorder="1" applyProtection="1">
      <alignment vertical="center"/>
      <protection hidden="1"/>
    </xf>
    <xf numFmtId="176" fontId="0" fillId="0" borderId="2" xfId="1" applyFont="1" applyBorder="1">
      <alignment vertical="center"/>
    </xf>
    <xf numFmtId="0" fontId="0" fillId="0" borderId="2" xfId="0" applyBorder="1" applyProtection="1">
      <alignment vertical="center"/>
      <protection locked="0"/>
    </xf>
    <xf numFmtId="176" fontId="0" fillId="0" borderId="2" xfId="1" applyFont="1" applyBorder="1" applyProtection="1">
      <alignment vertical="center"/>
      <protection locked="0"/>
    </xf>
    <xf numFmtId="0" fontId="0" fillId="0" borderId="2" xfId="0" applyBorder="1" applyAlignment="1" applyProtection="1">
      <alignment vertical="center" shrinkToFit="1"/>
      <protection locked="0"/>
    </xf>
    <xf numFmtId="49" fontId="0" fillId="0" borderId="2" xfId="0" applyNumberFormat="1" applyBorder="1" applyAlignment="1" applyProtection="1">
      <alignment vertical="center" shrinkToFit="1"/>
      <protection locked="0"/>
    </xf>
    <xf numFmtId="0" fontId="29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</xf>
    <xf numFmtId="0" fontId="19" fillId="0" borderId="2" xfId="0" applyFont="1" applyFill="1" applyBorder="1" applyAlignment="1" applyProtection="1">
      <alignment horizontal="center" vertical="center" shrinkToFit="1"/>
    </xf>
    <xf numFmtId="0" fontId="19" fillId="0" borderId="2" xfId="0" applyFont="1" applyFill="1" applyBorder="1" applyAlignment="1" applyProtection="1">
      <alignment horizontal="center" vertical="center" wrapText="1" shrinkToFit="1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14" fontId="16" fillId="0" borderId="1" xfId="0" applyNumberFormat="1" applyFont="1" applyFill="1" applyBorder="1" applyAlignment="1" applyProtection="1">
      <alignment horizontal="left" vertical="center" shrinkToFit="1"/>
    </xf>
    <xf numFmtId="0" fontId="17" fillId="0" borderId="2" xfId="0" applyFont="1" applyFill="1" applyBorder="1" applyAlignment="1" applyProtection="1">
      <alignment horizontal="left" vertical="center"/>
    </xf>
    <xf numFmtId="0" fontId="19" fillId="0" borderId="4" xfId="0" applyNumberFormat="1" applyFont="1" applyFill="1" applyBorder="1" applyAlignment="1" applyProtection="1">
      <alignment horizontal="center" vertical="center" shrinkToFit="1"/>
    </xf>
    <xf numFmtId="0" fontId="19" fillId="0" borderId="5" xfId="0" applyNumberFormat="1" applyFont="1" applyFill="1" applyBorder="1" applyAlignment="1" applyProtection="1">
      <alignment horizontal="center" vertical="center" shrinkToFit="1"/>
    </xf>
    <xf numFmtId="0" fontId="19" fillId="0" borderId="3" xfId="0" applyNumberFormat="1" applyFont="1" applyFill="1" applyBorder="1" applyAlignment="1" applyProtection="1">
      <alignment horizontal="center" vertical="center" shrinkToFit="1"/>
    </xf>
    <xf numFmtId="14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7" fontId="15" fillId="0" borderId="2" xfId="0" applyNumberFormat="1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>
      <alignment horizontal="left"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4" fontId="7" fillId="0" borderId="4" xfId="1" applyNumberFormat="1" applyFont="1" applyBorder="1" applyAlignment="1" applyProtection="1">
      <alignment horizontal="left" vertical="center" shrinkToFit="1"/>
      <protection locked="0"/>
    </xf>
    <xf numFmtId="44" fontId="7" fillId="0" borderId="3" xfId="1" applyNumberFormat="1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hidden="1"/>
    </xf>
    <xf numFmtId="0" fontId="7" fillId="0" borderId="5" xfId="0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 applyProtection="1">
      <alignment horizontal="center" vertical="center" shrinkToFit="1"/>
      <protection hidden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wrapText="1" shrinkToFit="1"/>
      <protection locked="0"/>
    </xf>
    <xf numFmtId="14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shrinkToFit="1"/>
    </xf>
    <xf numFmtId="14" fontId="12" fillId="0" borderId="1" xfId="0" applyNumberFormat="1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44" fontId="12" fillId="0" borderId="4" xfId="1" applyNumberFormat="1" applyFont="1" applyFill="1" applyBorder="1" applyAlignment="1" applyProtection="1">
      <alignment horizontal="left" vertical="center" shrinkToFit="1"/>
      <protection locked="0"/>
    </xf>
    <xf numFmtId="44" fontId="12" fillId="0" borderId="3" xfId="1" applyNumberFormat="1" applyFont="1" applyFill="1" applyBorder="1" applyAlignment="1" applyProtection="1">
      <alignment horizontal="left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center" vertical="center" shrinkToFit="1"/>
    </xf>
    <xf numFmtId="0" fontId="12" fillId="0" borderId="4" xfId="0" applyFont="1" applyFill="1" applyBorder="1" applyAlignment="1" applyProtection="1">
      <alignment horizontal="center" vertical="center" shrinkToFit="1"/>
      <protection hidden="1"/>
    </xf>
    <xf numFmtId="0" fontId="12" fillId="0" borderId="5" xfId="0" applyFont="1" applyFill="1" applyBorder="1" applyAlignment="1" applyProtection="1">
      <alignment horizontal="center" vertical="center" shrinkToFit="1"/>
      <protection hidden="1"/>
    </xf>
    <xf numFmtId="0" fontId="12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8" xfId="0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left" vertical="center" shrinkToFit="1"/>
      <protection locked="0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</xdr:row>
          <xdr:rowOff>85725</xdr:rowOff>
        </xdr:from>
        <xdr:to>
          <xdr:col>3</xdr:col>
          <xdr:colOff>704850</xdr:colOff>
          <xdr:row>4</xdr:row>
          <xdr:rowOff>276225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转账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3</xdr:row>
          <xdr:rowOff>0</xdr:rowOff>
        </xdr:from>
        <xdr:to>
          <xdr:col>2</xdr:col>
          <xdr:colOff>371475</xdr:colOff>
          <xdr:row>4</xdr:row>
          <xdr:rowOff>66675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转账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G8" sqref="G8"/>
    </sheetView>
  </sheetViews>
  <sheetFormatPr defaultColWidth="0" defaultRowHeight="15.75" zeroHeight="1" x14ac:dyDescent="0.25"/>
  <cols>
    <col min="1" max="1" width="9" customWidth="1"/>
    <col min="2" max="2" width="9.125" customWidth="1"/>
    <col min="3" max="3" width="9.875" customWidth="1"/>
    <col min="4" max="4" width="7.5" customWidth="1"/>
    <col min="5" max="5" width="10.625" customWidth="1"/>
    <col min="6" max="6" width="6.125" customWidth="1"/>
    <col min="7" max="7" width="14.125" customWidth="1"/>
    <col min="8" max="8" width="8.375" customWidth="1"/>
    <col min="9" max="9" width="3.375" customWidth="1"/>
    <col min="10" max="16384" width="11" hidden="1"/>
  </cols>
  <sheetData>
    <row r="1" spans="1:8" ht="33.7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</row>
    <row r="2" spans="1:8" ht="24.75" customHeight="1" thickBot="1" x14ac:dyDescent="0.3">
      <c r="A2" s="23" t="s">
        <v>39</v>
      </c>
      <c r="B2" s="62"/>
      <c r="C2" s="62"/>
      <c r="D2" s="62"/>
      <c r="E2" s="63">
        <f ca="1">TODAY()</f>
        <v>43731</v>
      </c>
      <c r="F2" s="63"/>
      <c r="G2" s="63"/>
      <c r="H2" s="63"/>
    </row>
    <row r="3" spans="1:8" ht="16.5" thickBot="1" x14ac:dyDescent="0.3">
      <c r="A3" s="59" t="s">
        <v>40</v>
      </c>
      <c r="B3" s="59"/>
      <c r="C3" s="59"/>
      <c r="D3" s="59"/>
      <c r="E3" s="59"/>
      <c r="F3" s="59"/>
      <c r="G3" s="59" t="s">
        <v>41</v>
      </c>
      <c r="H3" s="60" t="s">
        <v>17</v>
      </c>
    </row>
    <row r="4" spans="1:8" ht="16.5" thickBot="1" x14ac:dyDescent="0.3">
      <c r="A4" s="59"/>
      <c r="B4" s="59"/>
      <c r="C4" s="59"/>
      <c r="D4" s="59"/>
      <c r="E4" s="59"/>
      <c r="F4" s="59"/>
      <c r="G4" s="59"/>
      <c r="H4" s="60"/>
    </row>
    <row r="5" spans="1:8" ht="21.75" customHeight="1" thickBot="1" x14ac:dyDescent="0.3">
      <c r="A5" s="61"/>
      <c r="B5" s="61"/>
      <c r="C5" s="61"/>
      <c r="D5" s="61"/>
      <c r="E5" s="61"/>
      <c r="F5" s="61"/>
      <c r="G5" s="19"/>
      <c r="H5" s="20"/>
    </row>
    <row r="6" spans="1:8" ht="21.75" customHeight="1" thickBot="1" x14ac:dyDescent="0.3">
      <c r="A6" s="61"/>
      <c r="B6" s="61"/>
      <c r="C6" s="61"/>
      <c r="D6" s="61"/>
      <c r="E6" s="61"/>
      <c r="F6" s="61"/>
      <c r="G6" s="19"/>
      <c r="H6" s="20"/>
    </row>
    <row r="7" spans="1:8" ht="21.75" customHeight="1" thickBot="1" x14ac:dyDescent="0.3">
      <c r="A7" s="61"/>
      <c r="B7" s="61"/>
      <c r="C7" s="61"/>
      <c r="D7" s="61"/>
      <c r="E7" s="61"/>
      <c r="F7" s="61"/>
      <c r="G7" s="19"/>
      <c r="H7" s="20"/>
    </row>
    <row r="8" spans="1:8" ht="21.75" customHeight="1" thickBot="1" x14ac:dyDescent="0.3">
      <c r="A8" s="61"/>
      <c r="B8" s="61"/>
      <c r="C8" s="61"/>
      <c r="D8" s="61"/>
      <c r="E8" s="61"/>
      <c r="F8" s="61"/>
      <c r="G8" s="19"/>
      <c r="H8" s="20"/>
    </row>
    <row r="9" spans="1:8" ht="30.75" customHeight="1" thickBot="1" x14ac:dyDescent="0.3">
      <c r="A9" s="64" t="s">
        <v>42</v>
      </c>
      <c r="B9" s="64"/>
      <c r="C9" s="65" t="str">
        <f>IF(G9&lt;0,"负","")&amp;IF(ABS(G9)&gt;1,TEXT(TRUNC(ABS(ROUND(G9,2))),"[DBNum2]")&amp;"元","")&amp;IF(ISERR(FIND(".",ROUND(G9,2))),"",TEXT(RIGHT(TRUNC(ROUND(G9,2)*10)),"[DBNum2]"))&amp;IF(ISERR(FIND(".0",TEXT(G9,"0.00"))),"角","")&amp;IF(LEFT(RIGHT(ROUND(G9,2),3))=".",TEXT(RIGHT(ROUND(G9,2)),"[DBNum2]")&amp;"分","整")</f>
        <v>整</v>
      </c>
      <c r="D9" s="66"/>
      <c r="E9" s="66"/>
      <c r="F9" s="67"/>
      <c r="G9" s="24">
        <f>SUM(G5:G8)</f>
        <v>0</v>
      </c>
      <c r="H9" s="21"/>
    </row>
    <row r="10" spans="1:8" x14ac:dyDescent="0.25">
      <c r="A10" s="38" t="s">
        <v>43</v>
      </c>
      <c r="B10" s="38"/>
      <c r="C10" s="38" t="s">
        <v>49</v>
      </c>
      <c r="D10" s="38"/>
      <c r="E10" s="38" t="s">
        <v>50</v>
      </c>
      <c r="F10" s="38"/>
      <c r="G10" s="38" t="s">
        <v>51</v>
      </c>
      <c r="H10" s="39"/>
    </row>
    <row r="11" spans="1:8" ht="12.75" customHeight="1" x14ac:dyDescent="0.25">
      <c r="A11" s="40"/>
      <c r="B11" s="40"/>
      <c r="C11" s="40"/>
      <c r="D11" s="40"/>
      <c r="E11" s="40"/>
      <c r="F11" s="40"/>
      <c r="G11" s="40"/>
      <c r="H11" s="40"/>
    </row>
    <row r="12" spans="1:8" x14ac:dyDescent="0.25">
      <c r="A12" s="41"/>
      <c r="B12" s="41"/>
      <c r="C12" s="41"/>
      <c r="D12" s="41"/>
      <c r="E12" s="41"/>
      <c r="F12" s="41"/>
      <c r="G12" s="41"/>
      <c r="H12" s="41"/>
    </row>
    <row r="13" spans="1:8" x14ac:dyDescent="0.25">
      <c r="A13" s="36" t="s">
        <v>58</v>
      </c>
      <c r="B13" s="56"/>
      <c r="C13" s="56"/>
      <c r="D13" s="56"/>
      <c r="E13" s="56"/>
      <c r="F13" s="56"/>
      <c r="G13" s="56"/>
      <c r="H13" s="56"/>
    </row>
    <row r="14" spans="1:8" x14ac:dyDescent="0.25">
      <c r="A14" s="37" t="s">
        <v>59</v>
      </c>
      <c r="B14" s="56"/>
      <c r="C14" s="56"/>
      <c r="D14" s="56"/>
      <c r="E14" s="56"/>
      <c r="F14" s="56"/>
      <c r="G14" s="56"/>
      <c r="H14" s="56"/>
    </row>
    <row r="15" spans="1:8" x14ac:dyDescent="0.25">
      <c r="A15" s="37" t="s">
        <v>60</v>
      </c>
      <c r="B15" s="57"/>
      <c r="C15" s="57"/>
      <c r="D15" s="57"/>
      <c r="E15" s="57"/>
      <c r="F15" s="57"/>
      <c r="G15" s="57"/>
      <c r="H15" s="57"/>
    </row>
  </sheetData>
  <sheetProtection algorithmName="SHA-512" hashValue="aeP0K5N/hcPLCPWB8TeNWn/ycfPG8zNWnX9O4ju3whtAapz5UWJySdjK0U7JIFRpxGiXUTz3vmHxtU47nLa0mA==" saltValue="a9ARQmG+LJepaJgIIxPZeQ==" spinCount="100000" sheet="1" objects="1" scenarios="1"/>
  <mergeCells count="15">
    <mergeCell ref="B13:H13"/>
    <mergeCell ref="B14:H14"/>
    <mergeCell ref="B15:H15"/>
    <mergeCell ref="A1:H1"/>
    <mergeCell ref="A3:F4"/>
    <mergeCell ref="G3:G4"/>
    <mergeCell ref="H3:H4"/>
    <mergeCell ref="A5:F5"/>
    <mergeCell ref="B2:D2"/>
    <mergeCell ref="E2:H2"/>
    <mergeCell ref="A6:F6"/>
    <mergeCell ref="A7:F7"/>
    <mergeCell ref="A8:F8"/>
    <mergeCell ref="A9:B9"/>
    <mergeCell ref="C9:F9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C17" sqref="C17:L17"/>
    </sheetView>
  </sheetViews>
  <sheetFormatPr defaultColWidth="0" defaultRowHeight="15.75" zeroHeight="1" x14ac:dyDescent="0.25"/>
  <cols>
    <col min="1" max="1" width="9.125" customWidth="1"/>
    <col min="2" max="2" width="9.25" customWidth="1"/>
    <col min="3" max="3" width="7.375" customWidth="1"/>
    <col min="4" max="4" width="9.125" customWidth="1"/>
    <col min="5" max="5" width="9.25" customWidth="1"/>
    <col min="6" max="6" width="9.625" customWidth="1"/>
    <col min="7" max="7" width="9.75" customWidth="1"/>
    <col min="8" max="8" width="10.375" customWidth="1"/>
    <col min="9" max="9" width="9.875" customWidth="1"/>
    <col min="10" max="10" width="10" customWidth="1"/>
    <col min="11" max="11" width="11.75" customWidth="1"/>
    <col min="12" max="12" width="5.75" customWidth="1"/>
    <col min="13" max="13" width="3.5" customWidth="1"/>
    <col min="14" max="16384" width="9" hidden="1"/>
  </cols>
  <sheetData>
    <row r="1" spans="1:12" ht="45.75" customHeight="1" x14ac:dyDescent="0.25">
      <c r="A1" s="78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3.25" customHeight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2" t="s">
        <v>56</v>
      </c>
      <c r="K2" s="68">
        <f ca="1">TODAY()</f>
        <v>43731</v>
      </c>
      <c r="L2" s="69"/>
    </row>
    <row r="3" spans="1:12" ht="24.95" customHeight="1" thickBot="1" x14ac:dyDescent="0.3">
      <c r="A3" s="26" t="s">
        <v>18</v>
      </c>
      <c r="B3" s="76" t="s">
        <v>67</v>
      </c>
      <c r="C3" s="76"/>
      <c r="D3" s="26" t="s">
        <v>19</v>
      </c>
      <c r="E3" s="76"/>
      <c r="F3" s="76"/>
      <c r="G3" s="76"/>
      <c r="H3" s="26" t="s">
        <v>20</v>
      </c>
      <c r="I3" s="76"/>
      <c r="J3" s="76"/>
      <c r="K3" s="76"/>
      <c r="L3" s="76"/>
    </row>
    <row r="4" spans="1:12" ht="20.100000000000001" customHeight="1" thickBot="1" x14ac:dyDescent="0.3">
      <c r="A4" s="73" t="s">
        <v>21</v>
      </c>
      <c r="B4" s="73" t="s">
        <v>22</v>
      </c>
      <c r="C4" s="73" t="s">
        <v>23</v>
      </c>
      <c r="D4" s="73" t="s">
        <v>24</v>
      </c>
      <c r="E4" s="73"/>
      <c r="F4" s="73" t="s">
        <v>25</v>
      </c>
      <c r="G4" s="73"/>
      <c r="H4" s="73" t="s">
        <v>26</v>
      </c>
      <c r="I4" s="77" t="s">
        <v>27</v>
      </c>
      <c r="J4" s="73" t="s">
        <v>28</v>
      </c>
      <c r="K4" s="73" t="s">
        <v>29</v>
      </c>
      <c r="L4" s="77" t="s">
        <v>52</v>
      </c>
    </row>
    <row r="5" spans="1:12" ht="24.95" customHeight="1" thickBot="1" x14ac:dyDescent="0.3">
      <c r="A5" s="73"/>
      <c r="B5" s="73"/>
      <c r="C5" s="73"/>
      <c r="D5" s="26" t="s">
        <v>30</v>
      </c>
      <c r="E5" s="26" t="s">
        <v>31</v>
      </c>
      <c r="F5" s="26" t="s">
        <v>32</v>
      </c>
      <c r="G5" s="26" t="s">
        <v>33</v>
      </c>
      <c r="H5" s="73"/>
      <c r="I5" s="73"/>
      <c r="J5" s="73"/>
      <c r="K5" s="73"/>
      <c r="L5" s="77"/>
    </row>
    <row r="6" spans="1:12" ht="24.95" customHeight="1" thickBot="1" x14ac:dyDescent="0.3">
      <c r="A6" s="31"/>
      <c r="B6" s="31"/>
      <c r="C6" s="31"/>
      <c r="D6" s="31"/>
      <c r="E6" s="32"/>
      <c r="F6" s="32"/>
      <c r="G6" s="32"/>
      <c r="H6" s="32"/>
      <c r="I6" s="32"/>
      <c r="J6" s="32"/>
      <c r="K6" s="25">
        <f>E6+G6+H6+I6+J6</f>
        <v>0</v>
      </c>
      <c r="L6" s="29"/>
    </row>
    <row r="7" spans="1:12" ht="24.95" customHeight="1" thickBot="1" x14ac:dyDescent="0.3">
      <c r="A7" s="31"/>
      <c r="B7" s="31"/>
      <c r="C7" s="31"/>
      <c r="D7" s="31"/>
      <c r="E7" s="32"/>
      <c r="F7" s="32"/>
      <c r="G7" s="32"/>
      <c r="H7" s="32"/>
      <c r="I7" s="32"/>
      <c r="J7" s="32"/>
      <c r="K7" s="25">
        <f t="shared" ref="K7:K9" si="0">E7+G7+H7+I7+J7</f>
        <v>0</v>
      </c>
      <c r="L7" s="29"/>
    </row>
    <row r="8" spans="1:12" ht="24.95" customHeight="1" thickBot="1" x14ac:dyDescent="0.3">
      <c r="A8" s="31"/>
      <c r="B8" s="31"/>
      <c r="C8" s="31"/>
      <c r="D8" s="31"/>
      <c r="E8" s="32"/>
      <c r="F8" s="32"/>
      <c r="G8" s="32"/>
      <c r="H8" s="32"/>
      <c r="I8" s="32"/>
      <c r="J8" s="32"/>
      <c r="K8" s="25">
        <f t="shared" si="0"/>
        <v>0</v>
      </c>
      <c r="L8" s="29"/>
    </row>
    <row r="9" spans="1:12" ht="24.95" customHeight="1" thickBot="1" x14ac:dyDescent="0.3">
      <c r="A9" s="31"/>
      <c r="B9" s="31"/>
      <c r="C9" s="31"/>
      <c r="D9" s="31"/>
      <c r="E9" s="32"/>
      <c r="F9" s="32"/>
      <c r="G9" s="32"/>
      <c r="H9" s="32"/>
      <c r="I9" s="32"/>
      <c r="J9" s="32"/>
      <c r="K9" s="25">
        <f t="shared" si="0"/>
        <v>0</v>
      </c>
      <c r="L9" s="29"/>
    </row>
    <row r="10" spans="1:12" ht="24.95" customHeight="1" thickBot="1" x14ac:dyDescent="0.3">
      <c r="A10" s="70" t="s">
        <v>34</v>
      </c>
      <c r="B10" s="71"/>
      <c r="C10" s="72"/>
      <c r="D10" s="33"/>
      <c r="E10" s="34">
        <f>SUM(E6:E9)</f>
        <v>0</v>
      </c>
      <c r="F10" s="34">
        <f>SUM(F6:F9)</f>
        <v>0</v>
      </c>
      <c r="G10" s="34">
        <f>SUM(G6:G9)</f>
        <v>0</v>
      </c>
      <c r="H10" s="34">
        <f>SUM(H6:H9)</f>
        <v>0</v>
      </c>
      <c r="I10" s="34">
        <f t="shared" ref="I10:K10" si="1">SUM(I6:I9)</f>
        <v>0</v>
      </c>
      <c r="J10" s="34">
        <f t="shared" si="1"/>
        <v>0</v>
      </c>
      <c r="K10" s="34">
        <f t="shared" si="1"/>
        <v>0</v>
      </c>
      <c r="L10" s="31"/>
    </row>
    <row r="11" spans="1:12" ht="24.95" customHeight="1" thickBot="1" x14ac:dyDescent="0.3">
      <c r="A11" s="73" t="s">
        <v>44</v>
      </c>
      <c r="B11" s="73"/>
      <c r="C11" s="73"/>
      <c r="D11" s="73" t="str">
        <f>IF(K10&lt;0,"负","")&amp;IF(ABS(K10)&gt;1,TEXT(TRUNC(ABS(ROUND(K10,2))),"[DBNum2]")&amp;"元","")&amp;IF(ISERR(FIND(".",ROUND(K10,2))),"",TEXT(RIGHT(TRUNC(ROUND(K10,2)*10)),"[DBNum2]"))&amp;IF(ISERR(FIND(".0",TEXT(K10,"0.00"))),"角","")&amp;IF(LEFT(RIGHT(ROUND(K10,2),3))=".",TEXT(RIGHT(ROUND(K10,2)),"[DBNum2]")&amp;"分","整")</f>
        <v>整</v>
      </c>
      <c r="E11" s="73"/>
      <c r="F11" s="73"/>
      <c r="G11" s="73"/>
      <c r="H11" s="26" t="s">
        <v>35</v>
      </c>
      <c r="I11" s="30"/>
      <c r="J11" s="26" t="s">
        <v>36</v>
      </c>
      <c r="K11" s="74"/>
      <c r="L11" s="74"/>
    </row>
    <row r="12" spans="1:12" ht="24.95" customHeight="1" thickBot="1" x14ac:dyDescent="0.3">
      <c r="A12" s="73" t="s">
        <v>45</v>
      </c>
      <c r="B12" s="73"/>
      <c r="C12" s="73"/>
      <c r="D12" s="73" t="str">
        <f>D11</f>
        <v>整</v>
      </c>
      <c r="E12" s="73"/>
      <c r="F12" s="73"/>
      <c r="G12" s="73"/>
      <c r="H12" s="26" t="s">
        <v>37</v>
      </c>
      <c r="I12" s="30"/>
      <c r="J12" s="73" t="s">
        <v>38</v>
      </c>
      <c r="K12" s="73"/>
      <c r="L12" s="30"/>
    </row>
    <row r="13" spans="1:12" ht="26.1" customHeight="1" x14ac:dyDescent="0.25">
      <c r="A13" s="75" t="s">
        <v>53</v>
      </c>
      <c r="B13" s="75"/>
      <c r="C13" s="75"/>
      <c r="D13" s="75" t="s">
        <v>54</v>
      </c>
      <c r="E13" s="75"/>
      <c r="F13" s="75"/>
      <c r="G13" s="75" t="s">
        <v>55</v>
      </c>
      <c r="H13" s="75"/>
      <c r="I13" s="35"/>
      <c r="J13" s="22" t="s">
        <v>57</v>
      </c>
      <c r="K13" s="68"/>
      <c r="L13" s="69"/>
    </row>
    <row r="14" spans="1:12" x14ac:dyDescent="0.25">
      <c r="A14" s="1"/>
      <c r="D14" s="1"/>
    </row>
    <row r="15" spans="1:12" x14ac:dyDescent="0.25"/>
    <row r="16" spans="1:12" x14ac:dyDescent="0.25">
      <c r="A16" s="79" t="s">
        <v>58</v>
      </c>
      <c r="B16" s="80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x14ac:dyDescent="0.25">
      <c r="A17" s="80" t="s">
        <v>59</v>
      </c>
      <c r="B17" s="80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x14ac:dyDescent="0.25">
      <c r="A18" s="80" t="s">
        <v>61</v>
      </c>
      <c r="B18" s="80"/>
      <c r="C18" s="57"/>
      <c r="D18" s="57"/>
      <c r="E18" s="57"/>
      <c r="F18" s="57"/>
      <c r="G18" s="57"/>
      <c r="H18" s="57"/>
      <c r="I18" s="57"/>
      <c r="J18" s="57"/>
      <c r="K18" s="57"/>
      <c r="L18" s="57"/>
    </row>
  </sheetData>
  <sheetProtection algorithmName="SHA-512" hashValue="uS8cIQ3NYzg4Z/24pYQ7aW/B1UegTAa+2sMpjkyvZTM5e5Xu+ej4eRRWMEw4wFb/3ASpa87qmUr68eAa78XK7A==" saltValue="Nb+woNLxeiQa0Kh6wAujFg==" spinCount="100000" sheet="1" objects="1" scenarios="1"/>
  <mergeCells count="32">
    <mergeCell ref="A16:B16"/>
    <mergeCell ref="A17:B17"/>
    <mergeCell ref="A18:B18"/>
    <mergeCell ref="C16:L16"/>
    <mergeCell ref="C17:L17"/>
    <mergeCell ref="C18:L18"/>
    <mergeCell ref="E3:G3"/>
    <mergeCell ref="H4:H5"/>
    <mergeCell ref="I4:I5"/>
    <mergeCell ref="J4:J5"/>
    <mergeCell ref="A1:L1"/>
    <mergeCell ref="I3:L3"/>
    <mergeCell ref="K4:K5"/>
    <mergeCell ref="L4:L5"/>
    <mergeCell ref="B3:C3"/>
    <mergeCell ref="A4:A5"/>
    <mergeCell ref="B4:B5"/>
    <mergeCell ref="C4:C5"/>
    <mergeCell ref="D4:E4"/>
    <mergeCell ref="F4:G4"/>
    <mergeCell ref="K2:L2"/>
    <mergeCell ref="K13:L13"/>
    <mergeCell ref="A10:C10"/>
    <mergeCell ref="J12:K12"/>
    <mergeCell ref="K11:L11"/>
    <mergeCell ref="A11:C11"/>
    <mergeCell ref="D11:G11"/>
    <mergeCell ref="A12:C12"/>
    <mergeCell ref="D12:G12"/>
    <mergeCell ref="A13:C13"/>
    <mergeCell ref="D13:F13"/>
    <mergeCell ref="G13:H1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workbookViewId="0">
      <selection activeCell="B4" sqref="B4:J4"/>
    </sheetView>
  </sheetViews>
  <sheetFormatPr defaultColWidth="0" defaultRowHeight="15.75" zeroHeight="1" x14ac:dyDescent="0.25"/>
  <cols>
    <col min="1" max="1" width="13.125" customWidth="1"/>
    <col min="2" max="2" width="14.5" customWidth="1"/>
    <col min="3" max="3" width="11" customWidth="1"/>
    <col min="4" max="4" width="9.875" customWidth="1"/>
    <col min="5" max="5" width="1.75" customWidth="1"/>
    <col min="6" max="6" width="10.25" customWidth="1"/>
    <col min="7" max="7" width="0.125" customWidth="1"/>
    <col min="8" max="8" width="12.5" customWidth="1"/>
    <col min="9" max="9" width="8.375" customWidth="1"/>
    <col min="10" max="10" width="11.75" customWidth="1"/>
    <col min="11" max="11" width="3.375" customWidth="1"/>
    <col min="12" max="16384" width="11" hidden="1"/>
  </cols>
  <sheetData>
    <row r="1" spans="1:10" ht="38.25" customHeight="1" x14ac:dyDescent="0.25">
      <c r="A1" s="91" t="s">
        <v>10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21" customHeight="1" thickBot="1" x14ac:dyDescent="0.3">
      <c r="A2" s="2" t="s">
        <v>11</v>
      </c>
      <c r="B2" s="3"/>
      <c r="C2" s="2" t="s">
        <v>68</v>
      </c>
      <c r="D2" s="94">
        <f ca="1">TODAY()</f>
        <v>43731</v>
      </c>
      <c r="E2" s="95"/>
      <c r="F2" s="95"/>
      <c r="G2" s="2"/>
      <c r="H2" s="2"/>
      <c r="I2" s="2"/>
      <c r="J2" s="2"/>
    </row>
    <row r="3" spans="1:10" ht="30" customHeight="1" thickBot="1" x14ac:dyDescent="0.3">
      <c r="A3" s="4" t="s">
        <v>46</v>
      </c>
      <c r="B3" s="28"/>
      <c r="C3" s="5" t="s">
        <v>2</v>
      </c>
      <c r="D3" s="89"/>
      <c r="E3" s="92"/>
      <c r="F3" s="92"/>
      <c r="G3" s="92"/>
      <c r="H3" s="92"/>
      <c r="I3" s="92"/>
      <c r="J3" s="90"/>
    </row>
    <row r="4" spans="1:10" ht="30" customHeight="1" thickBot="1" x14ac:dyDescent="0.3">
      <c r="A4" s="17" t="s">
        <v>12</v>
      </c>
      <c r="B4" s="93"/>
      <c r="C4" s="92"/>
      <c r="D4" s="92"/>
      <c r="E4" s="92"/>
      <c r="F4" s="92"/>
      <c r="G4" s="92"/>
      <c r="H4" s="92"/>
      <c r="I4" s="92"/>
      <c r="J4" s="90"/>
    </row>
    <row r="5" spans="1:10" ht="30" customHeight="1" thickBot="1" x14ac:dyDescent="0.3">
      <c r="A5" s="6" t="s">
        <v>3</v>
      </c>
      <c r="B5" s="7"/>
      <c r="C5" s="8" t="s">
        <v>4</v>
      </c>
      <c r="D5" s="89"/>
      <c r="E5" s="90"/>
      <c r="F5" s="89" t="s">
        <v>64</v>
      </c>
      <c r="G5" s="90"/>
      <c r="H5" s="92"/>
      <c r="I5" s="92"/>
      <c r="J5" s="90"/>
    </row>
    <row r="6" spans="1:10" ht="30" customHeight="1" thickBot="1" x14ac:dyDescent="0.3">
      <c r="A6" s="6" t="s">
        <v>5</v>
      </c>
      <c r="B6" s="81">
        <v>35000</v>
      </c>
      <c r="C6" s="82"/>
      <c r="D6" s="83" t="s">
        <v>66</v>
      </c>
      <c r="E6" s="84"/>
      <c r="F6" s="85" t="str">
        <f>IF(B6&lt;0,"负","")&amp;IF(ABS(B6)&gt;1,TEXT(TRUNC(ABS(ROUND(B6,2))),"[DBNum2]")&amp;"元","")&amp;IF(ISERR(FIND(".",ROUND(B6,2))),"",TEXT(RIGHT(TRUNC(ROUND(B6,2)*10)),"[DBNum2]"))&amp;IF(ISERR(FIND(".0",TEXT(B6,"0.00"))),"角","")&amp;IF(LEFT(RIGHT(ROUND(B6,2),3))=".",TEXT(RIGHT(ROUND(B6,2)),"[DBNum2]")&amp;"分","整")</f>
        <v>叁万伍仟元整</v>
      </c>
      <c r="G6" s="86"/>
      <c r="H6" s="86"/>
      <c r="I6" s="86"/>
      <c r="J6" s="87"/>
    </row>
    <row r="7" spans="1:10" ht="30" customHeight="1" thickBot="1" x14ac:dyDescent="0.3">
      <c r="A7" s="6" t="s">
        <v>6</v>
      </c>
      <c r="B7" s="7"/>
      <c r="C7" s="8" t="s">
        <v>65</v>
      </c>
      <c r="D7" s="89"/>
      <c r="E7" s="90"/>
      <c r="F7" s="9" t="s">
        <v>47</v>
      </c>
      <c r="G7" s="88"/>
      <c r="H7" s="88"/>
      <c r="I7" s="9" t="s">
        <v>62</v>
      </c>
      <c r="J7" s="9"/>
    </row>
    <row r="8" spans="1:10" x14ac:dyDescent="0.25"/>
  </sheetData>
  <sheetProtection algorithmName="SHA-512" hashValue="tQe6p8i6tjeF57rB9Kv5v23XGj+B3pwKDEJLXlGnZU3QdOzilulRksnNDQzjKIZLEgAdc1ubxmP1h6EMneLPig==" saltValue="PC8800m0sXpt81XoJuNeSg==" spinCount="100000" sheet="1" objects="1" scenarios="1"/>
  <mergeCells count="12">
    <mergeCell ref="A1:J1"/>
    <mergeCell ref="D3:J3"/>
    <mergeCell ref="B4:J4"/>
    <mergeCell ref="D5:E5"/>
    <mergeCell ref="F5:G5"/>
    <mergeCell ref="H5:J5"/>
    <mergeCell ref="D2:F2"/>
    <mergeCell ref="B6:C6"/>
    <mergeCell ref="D6:E6"/>
    <mergeCell ref="F6:J6"/>
    <mergeCell ref="G7:H7"/>
    <mergeCell ref="D7:E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90" r:id="rId4" name="Check Box 118">
              <controlPr defaultSize="0" autoFill="0" autoLine="0" autoPict="0">
                <anchor moveWithCells="1">
                  <from>
                    <xdr:col>3</xdr:col>
                    <xdr:colOff>228600</xdr:colOff>
                    <xdr:row>4</xdr:row>
                    <xdr:rowOff>85725</xdr:rowOff>
                  </from>
                  <to>
                    <xdr:col>3</xdr:col>
                    <xdr:colOff>704850</xdr:colOff>
                    <xdr:row>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workbookViewId="0">
      <selection activeCell="A8" sqref="A8:J8"/>
    </sheetView>
  </sheetViews>
  <sheetFormatPr defaultColWidth="0" defaultRowHeight="15.75" zeroHeight="1" x14ac:dyDescent="0.25"/>
  <cols>
    <col min="1" max="1" width="15.5" customWidth="1"/>
    <col min="2" max="2" width="11" customWidth="1"/>
    <col min="3" max="3" width="9.625" customWidth="1"/>
    <col min="4" max="4" width="7.125" customWidth="1"/>
    <col min="5" max="5" width="4.5" customWidth="1"/>
    <col min="6" max="6" width="7" customWidth="1"/>
    <col min="7" max="7" width="6.625" customWidth="1"/>
    <col min="8" max="10" width="11" customWidth="1"/>
    <col min="11" max="11" width="3.5" customWidth="1"/>
    <col min="12" max="16384" width="11" hidden="1"/>
  </cols>
  <sheetData>
    <row r="1" spans="1:10" ht="24.95" customHeight="1" x14ac:dyDescent="0.25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95" customHeight="1" thickBot="1" x14ac:dyDescent="0.3">
      <c r="A2" s="10" t="s">
        <v>7</v>
      </c>
      <c r="B2" s="11"/>
      <c r="C2" s="12"/>
      <c r="D2" s="13" t="s">
        <v>69</v>
      </c>
      <c r="E2" s="102">
        <f ca="1">TODAY()</f>
        <v>43731</v>
      </c>
      <c r="F2" s="103"/>
      <c r="G2" s="103"/>
      <c r="H2" s="10"/>
      <c r="I2" s="12"/>
      <c r="J2" s="10"/>
    </row>
    <row r="3" spans="1:10" ht="36" customHeight="1" thickBot="1" x14ac:dyDescent="0.3">
      <c r="A3" s="14" t="s">
        <v>48</v>
      </c>
      <c r="B3" s="98"/>
      <c r="C3" s="100"/>
      <c r="D3" s="104" t="s">
        <v>72</v>
      </c>
      <c r="E3" s="104"/>
      <c r="F3" s="104"/>
      <c r="G3" s="104"/>
      <c r="H3" s="104"/>
      <c r="I3" s="104"/>
      <c r="J3" s="104"/>
    </row>
    <row r="4" spans="1:10" ht="36" customHeight="1" thickBot="1" x14ac:dyDescent="0.3">
      <c r="A4" s="14" t="s">
        <v>15</v>
      </c>
      <c r="B4" s="101"/>
      <c r="C4" s="101"/>
      <c r="D4" s="101" t="s">
        <v>70</v>
      </c>
      <c r="E4" s="101"/>
      <c r="F4" s="101"/>
      <c r="G4" s="104"/>
      <c r="H4" s="104"/>
      <c r="I4" s="104"/>
      <c r="J4" s="104"/>
    </row>
    <row r="5" spans="1:10" ht="36" customHeight="1" thickBot="1" x14ac:dyDescent="0.3">
      <c r="A5" s="15" t="s">
        <v>14</v>
      </c>
      <c r="B5" s="98"/>
      <c r="C5" s="99"/>
      <c r="D5" s="99"/>
      <c r="E5" s="99"/>
      <c r="F5" s="99"/>
      <c r="G5" s="99"/>
      <c r="H5" s="99"/>
      <c r="I5" s="99"/>
      <c r="J5" s="100"/>
    </row>
    <row r="6" spans="1:10" ht="36" customHeight="1" thickBot="1" x14ac:dyDescent="0.3">
      <c r="A6" s="15" t="s">
        <v>16</v>
      </c>
      <c r="B6" s="105">
        <v>663</v>
      </c>
      <c r="C6" s="106"/>
      <c r="D6" s="107" t="s">
        <v>8</v>
      </c>
      <c r="E6" s="108"/>
      <c r="F6" s="109" t="str">
        <f>IF(B6&lt;0,"负","")&amp;IF(ABS(B6)&gt;1,TEXT(TRUNC(ABS(ROUND(B6,2))),"[DBNum2]")&amp;"元","")&amp;IF(ISERR(FIND(".",ROUND(B6,2))),"",TEXT(RIGHT(TRUNC(ROUND(B6,2)*10)),"[DBNum2]"))&amp;IF(ISERR(FIND(".0",TEXT(B6,"0.00"))),"角",)</f>
        <v>陆佰陆拾叁元</v>
      </c>
      <c r="G6" s="110"/>
      <c r="H6" s="110"/>
      <c r="I6" s="110"/>
      <c r="J6" s="111"/>
    </row>
    <row r="7" spans="1:10" ht="36" customHeight="1" thickBot="1" x14ac:dyDescent="0.3">
      <c r="A7" s="14" t="s">
        <v>71</v>
      </c>
      <c r="B7" s="14"/>
      <c r="C7" s="16" t="s">
        <v>73</v>
      </c>
      <c r="D7" s="104"/>
      <c r="E7" s="104"/>
      <c r="F7" s="104" t="s">
        <v>9</v>
      </c>
      <c r="G7" s="104"/>
      <c r="H7" s="16"/>
      <c r="I7" s="18" t="s">
        <v>63</v>
      </c>
      <c r="J7" s="14"/>
    </row>
    <row r="8" spans="1:10" ht="24.75" customHeight="1" x14ac:dyDescent="0.25">
      <c r="A8" s="96" t="s">
        <v>74</v>
      </c>
      <c r="B8" s="96"/>
      <c r="C8" s="96"/>
      <c r="D8" s="96"/>
      <c r="E8" s="96"/>
      <c r="F8" s="96"/>
      <c r="G8" s="96"/>
      <c r="H8" s="96"/>
      <c r="I8" s="96"/>
      <c r="J8" s="96"/>
    </row>
  </sheetData>
  <sheetProtection algorithmName="SHA-512" hashValue="PCITCylbePaAU+vKrRY2NkNHBX/buNU1D5pc0TPyGsCgyCJay99Il2AXLBP15Xx24LIT9TW2Nx8TN4uhHNQsTg==" saltValue="QMHcBDemxDD0lOy5uUPfog==" spinCount="100000" sheet="1" objects="1" scenarios="1"/>
  <mergeCells count="15">
    <mergeCell ref="A8:J8"/>
    <mergeCell ref="A1:J1"/>
    <mergeCell ref="B5:J5"/>
    <mergeCell ref="B4:C4"/>
    <mergeCell ref="E2:G2"/>
    <mergeCell ref="B3:C3"/>
    <mergeCell ref="D4:F4"/>
    <mergeCell ref="D3:F3"/>
    <mergeCell ref="G3:J3"/>
    <mergeCell ref="G4:J4"/>
    <mergeCell ref="B6:C6"/>
    <mergeCell ref="D6:E6"/>
    <mergeCell ref="F6:J6"/>
    <mergeCell ref="D7:E7"/>
    <mergeCell ref="F7:G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6" r:id="rId4" name="Check Box 10">
              <controlPr defaultSize="0" autoFill="0" autoLine="0" autoPict="0">
                <anchor moveWithCells="1">
                  <from>
                    <xdr:col>1</xdr:col>
                    <xdr:colOff>523875</xdr:colOff>
                    <xdr:row>3</xdr:row>
                    <xdr:rowOff>0</xdr:rowOff>
                  </from>
                  <to>
                    <xdr:col>2</xdr:col>
                    <xdr:colOff>371475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showZeros="0" tabSelected="1" workbookViewId="0">
      <selection activeCell="J6" sqref="J6"/>
    </sheetView>
  </sheetViews>
  <sheetFormatPr defaultColWidth="0" defaultRowHeight="15.75" zeroHeight="1" x14ac:dyDescent="0.25"/>
  <cols>
    <col min="1" max="1" width="10.75" customWidth="1"/>
    <col min="2" max="2" width="21" customWidth="1"/>
    <col min="3" max="3" width="14" customWidth="1"/>
    <col min="4" max="4" width="6.75" customWidth="1"/>
    <col min="5" max="5" width="22" customWidth="1"/>
    <col min="6" max="6" width="14.25" customWidth="1"/>
    <col min="7" max="7" width="9.625" customWidth="1"/>
    <col min="8" max="8" width="11.125" customWidth="1"/>
    <col min="9" max="9" width="9" customWidth="1"/>
    <col min="10" max="10" width="11" customWidth="1"/>
    <col min="11" max="11" width="11.75" customWidth="1"/>
    <col min="12" max="12" width="3.625" customWidth="1"/>
    <col min="13" max="16384" width="9" hidden="1"/>
  </cols>
  <sheetData>
    <row r="1" spans="1:11" ht="52.5" customHeight="1" x14ac:dyDescent="0.25">
      <c r="A1" s="113" t="s">
        <v>79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6.25" customHeight="1" thickBot="1" x14ac:dyDescent="0.3">
      <c r="A2" s="54" t="s">
        <v>89</v>
      </c>
      <c r="B2" s="55"/>
      <c r="C2" s="118" t="s">
        <v>88</v>
      </c>
      <c r="D2" s="118"/>
      <c r="E2" s="119"/>
      <c r="F2" s="119"/>
      <c r="G2" s="119"/>
      <c r="H2" s="119"/>
      <c r="I2" s="119"/>
      <c r="J2" s="42" t="s">
        <v>80</v>
      </c>
      <c r="K2" s="43" t="s">
        <v>81</v>
      </c>
    </row>
    <row r="3" spans="1:11" ht="35.25" customHeight="1" thickBot="1" x14ac:dyDescent="0.3">
      <c r="A3" s="45" t="s">
        <v>83</v>
      </c>
      <c r="B3" s="45" t="s">
        <v>84</v>
      </c>
      <c r="C3" s="45" t="s">
        <v>85</v>
      </c>
      <c r="D3" s="46" t="s">
        <v>82</v>
      </c>
      <c r="E3" s="45" t="s">
        <v>86</v>
      </c>
      <c r="F3" s="45" t="s">
        <v>75</v>
      </c>
      <c r="G3" s="46" t="s">
        <v>76</v>
      </c>
      <c r="H3" s="45" t="s">
        <v>92</v>
      </c>
      <c r="I3" s="45" t="s">
        <v>77</v>
      </c>
      <c r="J3" s="46" t="s">
        <v>93</v>
      </c>
      <c r="K3" s="45" t="s">
        <v>78</v>
      </c>
    </row>
    <row r="4" spans="1:11" ht="32.25" customHeight="1" thickBot="1" x14ac:dyDescent="0.3">
      <c r="A4" s="52"/>
      <c r="B4" s="53"/>
      <c r="C4" s="52"/>
      <c r="D4" s="52"/>
      <c r="E4" s="53"/>
      <c r="F4" s="52"/>
      <c r="G4" s="52"/>
      <c r="H4" s="48">
        <f>IF(J4="","",IF(J4&gt;3360,ROUND(J4/0.84,0),(J4-160)/0.8))</f>
        <v>1050</v>
      </c>
      <c r="I4" s="48">
        <f>IF(H4="","",H4-J4)</f>
        <v>50</v>
      </c>
      <c r="J4" s="51">
        <v>1000</v>
      </c>
      <c r="K4" s="50"/>
    </row>
    <row r="5" spans="1:11" ht="32.25" customHeight="1" thickBot="1" x14ac:dyDescent="0.3">
      <c r="A5" s="52"/>
      <c r="B5" s="53"/>
      <c r="C5" s="52"/>
      <c r="D5" s="52"/>
      <c r="E5" s="53"/>
      <c r="F5" s="52"/>
      <c r="G5" s="52"/>
      <c r="H5" s="48" t="str">
        <f t="shared" ref="H5:H9" si="0">IF(J5="","",IF(J5&gt;3360,ROUND(J5/0.84,0),(J5-160)/0.8))</f>
        <v/>
      </c>
      <c r="I5" s="48" t="str">
        <f t="shared" ref="I5:I9" si="1">IF(H5="","",H5-J5)</f>
        <v/>
      </c>
      <c r="J5" s="51"/>
      <c r="K5" s="50"/>
    </row>
    <row r="6" spans="1:11" ht="32.25" customHeight="1" thickBot="1" x14ac:dyDescent="0.3">
      <c r="A6" s="52"/>
      <c r="B6" s="53"/>
      <c r="C6" s="52"/>
      <c r="D6" s="52"/>
      <c r="E6" s="53"/>
      <c r="F6" s="52"/>
      <c r="G6" s="52"/>
      <c r="H6" s="48" t="str">
        <f t="shared" si="0"/>
        <v/>
      </c>
      <c r="I6" s="48" t="str">
        <f t="shared" si="1"/>
        <v/>
      </c>
      <c r="J6" s="51"/>
      <c r="K6" s="50"/>
    </row>
    <row r="7" spans="1:11" ht="32.25" customHeight="1" thickBot="1" x14ac:dyDescent="0.3">
      <c r="A7" s="52"/>
      <c r="B7" s="53"/>
      <c r="C7" s="52"/>
      <c r="D7" s="52"/>
      <c r="E7" s="53"/>
      <c r="F7" s="52"/>
      <c r="G7" s="52"/>
      <c r="H7" s="48" t="str">
        <f t="shared" si="0"/>
        <v/>
      </c>
      <c r="I7" s="48" t="str">
        <f t="shared" si="1"/>
        <v/>
      </c>
      <c r="J7" s="51"/>
      <c r="K7" s="50"/>
    </row>
    <row r="8" spans="1:11" ht="32.25" customHeight="1" thickBot="1" x14ac:dyDescent="0.3">
      <c r="A8" s="52"/>
      <c r="B8" s="53"/>
      <c r="C8" s="52"/>
      <c r="D8" s="52"/>
      <c r="E8" s="53"/>
      <c r="F8" s="52"/>
      <c r="G8" s="52"/>
      <c r="H8" s="48" t="str">
        <f t="shared" si="0"/>
        <v/>
      </c>
      <c r="I8" s="48" t="str">
        <f t="shared" si="1"/>
        <v/>
      </c>
      <c r="J8" s="51"/>
      <c r="K8" s="50"/>
    </row>
    <row r="9" spans="1:11" ht="32.25" customHeight="1" thickBot="1" x14ac:dyDescent="0.3">
      <c r="A9" s="52"/>
      <c r="B9" s="53"/>
      <c r="C9" s="52"/>
      <c r="D9" s="52"/>
      <c r="E9" s="53"/>
      <c r="F9" s="52"/>
      <c r="G9" s="52"/>
      <c r="H9" s="48" t="str">
        <f t="shared" si="0"/>
        <v/>
      </c>
      <c r="I9" s="48" t="str">
        <f t="shared" si="1"/>
        <v/>
      </c>
      <c r="J9" s="51"/>
      <c r="K9" s="50"/>
    </row>
    <row r="10" spans="1:11" ht="32.25" customHeight="1" thickBot="1" x14ac:dyDescent="0.3">
      <c r="A10" s="115" t="s">
        <v>87</v>
      </c>
      <c r="B10" s="116"/>
      <c r="C10" s="116"/>
      <c r="D10" s="116"/>
      <c r="E10" s="116"/>
      <c r="F10" s="117"/>
      <c r="G10" s="47"/>
      <c r="H10" s="49">
        <f>SUM(H4:H9)</f>
        <v>1050</v>
      </c>
      <c r="I10" s="49">
        <f t="shared" ref="I10:J10" si="2">SUM(I4:I9)</f>
        <v>50</v>
      </c>
      <c r="J10" s="49">
        <f t="shared" si="2"/>
        <v>1000</v>
      </c>
      <c r="K10" s="47"/>
    </row>
    <row r="11" spans="1:11" x14ac:dyDescent="0.25">
      <c r="A11" t="s">
        <v>53</v>
      </c>
      <c r="C11" s="112" t="s">
        <v>54</v>
      </c>
      <c r="D11" s="112"/>
      <c r="F11" t="s">
        <v>90</v>
      </c>
      <c r="H11" s="44"/>
      <c r="I11" s="44" t="s">
        <v>91</v>
      </c>
      <c r="J11" s="44"/>
    </row>
    <row r="12" spans="1:11" x14ac:dyDescent="0.25"/>
  </sheetData>
  <sheetProtection algorithmName="SHA-512" hashValue="7lWj8aZeLOwSBzxAA3FXMdCCQzyKrrAbcBwwZgi2797acFZystl9kM4+FzxyPzL3aJ4wBkMnHIB4cEVyA1F6Cw==" saltValue="f71kuRK+uhyGVXy9j8c70g==" spinCount="100000" sheet="1" objects="1" scenarios="1"/>
  <mergeCells count="5">
    <mergeCell ref="C11:D11"/>
    <mergeCell ref="A1:K1"/>
    <mergeCell ref="A10:F10"/>
    <mergeCell ref="C2:D2"/>
    <mergeCell ref="E2:I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附件五、费用报销单</vt:lpstr>
      <vt:lpstr>附件六、差旅报销单</vt:lpstr>
      <vt:lpstr>附件七、付款审批单（公对公）</vt:lpstr>
      <vt:lpstr>附件八、借款单</vt:lpstr>
      <vt:lpstr>附件九、专家评审费签字单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西城财务-金</cp:lastModifiedBy>
  <cp:lastPrinted>2019-09-21T07:03:43Z</cp:lastPrinted>
  <dcterms:created xsi:type="dcterms:W3CDTF">2019-08-28T07:55:19Z</dcterms:created>
  <dcterms:modified xsi:type="dcterms:W3CDTF">2019-09-23T08:45:44Z</dcterms:modified>
</cp:coreProperties>
</file>